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三(畢業)\112學年畢業( 金)\112學年試算表\"/>
    </mc:Choice>
  </mc:AlternateContent>
  <xr:revisionPtr revIDLastSave="0" documentId="13_ncr:1_{0067AD50-0063-4B05-BECC-D38D146A786E}" xr6:coauthVersionLast="36" xr6:coauthVersionMax="36" xr10:uidLastSave="{00000000-0000-0000-0000-000000000000}"/>
  <bookViews>
    <workbookView xWindow="11508" yWindow="348" windowWidth="11544" windowHeight="8904" xr2:uid="{00000000-000D-0000-FFFF-FFFF00000000}"/>
  </bookViews>
  <sheets>
    <sheet name="9-12班" sheetId="14" r:id="rId1"/>
  </sheets>
  <calcPr calcId="191029"/>
</workbook>
</file>

<file path=xl/calcChain.xml><?xml version="1.0" encoding="utf-8"?>
<calcChain xmlns="http://schemas.openxmlformats.org/spreadsheetml/2006/main">
  <c r="U24" i="14" l="1"/>
  <c r="F48" i="14" l="1"/>
  <c r="C48" i="14"/>
  <c r="U4" i="14"/>
  <c r="C61" i="14" s="1"/>
  <c r="L48" i="14"/>
  <c r="I48" i="14"/>
  <c r="U33" i="14"/>
  <c r="R61" i="14" s="1"/>
  <c r="U31" i="14"/>
  <c r="L52" i="14" s="1"/>
  <c r="I52" i="14"/>
  <c r="L61" i="14"/>
  <c r="U20" i="14"/>
  <c r="C56" i="14" s="1"/>
  <c r="U17" i="14"/>
  <c r="F61" i="14" s="1"/>
  <c r="T38" i="14"/>
  <c r="Q38" i="14"/>
  <c r="N38" i="14"/>
  <c r="K38" i="14"/>
  <c r="H38" i="14"/>
  <c r="E38" i="14"/>
  <c r="F56" i="14"/>
  <c r="C52" i="14" l="1"/>
  <c r="F43" i="14"/>
  <c r="I61" i="14"/>
  <c r="I56" i="14"/>
  <c r="F52" i="14"/>
  <c r="I43" i="14"/>
  <c r="O48" i="14"/>
  <c r="O61" i="14"/>
  <c r="C43" i="14"/>
  <c r="O52" i="14" l="1"/>
  <c r="L43" i="14"/>
  <c r="T61" i="14"/>
</calcChain>
</file>

<file path=xl/sharedStrings.xml><?xml version="1.0" encoding="utf-8"?>
<sst xmlns="http://schemas.openxmlformats.org/spreadsheetml/2006/main" count="216" uniqueCount="110">
  <si>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</si>
  <si>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</si>
  <si>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</si>
  <si>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</si>
  <si>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</si>
  <si>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</si>
  <si>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</si>
  <si>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</si>
  <si>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</si>
  <si>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</si>
  <si>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</si>
  <si>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</si>
  <si>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</si>
  <si>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</si>
  <si>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</si>
  <si>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</si>
  <si>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</si>
  <si>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</si>
  <si>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</si>
  <si>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</si>
  <si>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</si>
  <si>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</si>
  <si>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</si>
  <si>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</si>
  <si>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</si>
  <si>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</si>
  <si>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</si>
  <si>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</si>
  <si>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</si>
  <si>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</si>
  <si>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</si>
  <si>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</si>
  <si>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</si>
  <si>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</si>
  <si>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</si>
  <si>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</si>
  <si>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</si>
  <si>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</si>
  <si>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</si>
  <si>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</si>
  <si>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</si>
  <si>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</si>
  <si>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</si>
  <si>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</si>
  <si>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</si>
  <si>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</si>
  <si>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</si>
  <si>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</si>
  <si>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</si>
  <si>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</si>
  <si>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</si>
  <si>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美術</t>
    <phoneticPr fontId="1" type="noConversion"/>
  </si>
  <si>
    <t>資訊科技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</si>
  <si>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</si>
  <si>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</si>
  <si>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</si>
  <si>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</si>
  <si>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</si>
  <si>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</si>
  <si>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</si>
  <si>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</si>
  <si>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</si>
  <si>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</si>
  <si>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</si>
  <si>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</si>
  <si>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</si>
  <si>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</si>
  <si>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</si>
  <si>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</si>
  <si>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</si>
  <si>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</si>
  <si>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</si>
  <si>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</si>
  <si>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</si>
  <si>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會計軟體應用</t>
    <phoneticPr fontId="1" type="noConversion"/>
  </si>
  <si>
    <t>金融與證券投資實務</t>
    <phoneticPr fontId="1" type="noConversion"/>
  </si>
  <si>
    <t>門市經營實務</t>
    <phoneticPr fontId="1" type="noConversion"/>
  </si>
  <si>
    <t>數位科技應用</t>
    <phoneticPr fontId="1" type="noConversion"/>
  </si>
  <si>
    <t>行銷實務</t>
    <phoneticPr fontId="1" type="noConversion"/>
  </si>
  <si>
    <t>D實習
40</t>
    <phoneticPr fontId="2" type="noConversion"/>
  </si>
  <si>
    <t>E專業
0</t>
    <phoneticPr fontId="2" type="noConversion"/>
  </si>
  <si>
    <t>專業+實習全修習86</t>
    <phoneticPr fontId="1" type="noConversion"/>
  </si>
  <si>
    <t>B專業
26</t>
    <phoneticPr fontId="1" type="noConversion"/>
  </si>
  <si>
    <t>音樂</t>
    <phoneticPr fontId="1" type="noConversion"/>
  </si>
  <si>
    <t>體育</t>
    <phoneticPr fontId="1" type="noConversion"/>
  </si>
  <si>
    <t>商業溝通</t>
    <phoneticPr fontId="1" type="noConversion"/>
  </si>
  <si>
    <t>數學統合</t>
    <phoneticPr fontId="1" type="noConversion"/>
  </si>
  <si>
    <t>英文語法</t>
    <phoneticPr fontId="1" type="noConversion"/>
  </si>
  <si>
    <t>國文精讀</t>
    <phoneticPr fontId="1" type="noConversion"/>
  </si>
  <si>
    <t>專題實作</t>
    <phoneticPr fontId="1" type="noConversion"/>
  </si>
  <si>
    <t>會計應用</t>
    <phoneticPr fontId="1" type="noConversion"/>
  </si>
  <si>
    <t>經濟應用</t>
    <phoneticPr fontId="1" type="noConversion"/>
  </si>
  <si>
    <t>資訊科技實務</t>
    <phoneticPr fontId="1" type="noConversion"/>
  </si>
  <si>
    <t>商業經營實務</t>
    <phoneticPr fontId="1" type="noConversion"/>
  </si>
  <si>
    <t>會計實習</t>
    <phoneticPr fontId="1" type="noConversion"/>
  </si>
  <si>
    <t>財務報表分析</t>
    <phoneticPr fontId="1" type="noConversion"/>
  </si>
  <si>
    <t>財務報表分析</t>
    <phoneticPr fontId="1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</si>
  <si>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</si>
  <si>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r>
      <t>部定必修總學分數</t>
    </r>
    <r>
      <rPr>
        <sz val="10"/>
        <color rgb="FFFF0000"/>
        <rFont val="標楷體"/>
        <family val="4"/>
        <charset val="136"/>
      </rPr>
      <t>118</t>
    </r>
    <phoneticPr fontId="2" type="noConversion"/>
  </si>
  <si>
    <t>A一般
72</t>
    <phoneticPr fontId="2" type="noConversion"/>
  </si>
  <si>
    <t>校定72</t>
    <phoneticPr fontId="2" type="noConversion"/>
  </si>
  <si>
    <t>F一般32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</si>
  <si>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</si>
  <si>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</si>
  <si>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</si>
  <si>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</si>
  <si>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</si>
  <si>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</si>
  <si>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A+B+C：至少101學分及格(部定學分數:118*85%)</t>
    <phoneticPr fontId="1" type="noConversion"/>
  </si>
  <si>
    <t>會計事務科(113應屆畢業適用)113.8.30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</si>
</sst>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11"/>
      <color rgb="FF0033CC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vertical="center" wrapText="1" shrinkToFit="1"/>
      <protection locked="0"/>
    </xf>
    <xf numFmtId="49" fontId="3" fillId="0" borderId="40" xfId="0" applyNumberFormat="1" applyFont="1" applyFill="1" applyBorder="1" applyAlignment="1" applyProtection="1">
      <alignment vertical="center" wrapText="1" shrinkToFit="1"/>
      <protection locked="0"/>
    </xf>
    <xf numFmtId="0" fontId="4" fillId="0" borderId="43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45" xfId="0" applyFont="1" applyFill="1" applyBorder="1" applyAlignment="1" applyProtection="1">
      <alignment horizontal="center" vertical="center" shrinkToFit="1"/>
      <protection locked="0"/>
    </xf>
    <xf numFmtId="0" fontId="10" fillId="4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center" vertical="center" shrinkToFit="1"/>
      <protection locked="0"/>
    </xf>
    <xf numFmtId="176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45" xfId="0" applyFont="1" applyFill="1" applyBorder="1" applyAlignment="1" applyProtection="1">
      <alignment horizontal="center" vertical="center" shrinkToFit="1"/>
      <protection locked="0"/>
    </xf>
    <xf numFmtId="0" fontId="11" fillId="5" borderId="45" xfId="0" applyFont="1" applyFill="1" applyBorder="1" applyAlignment="1" applyProtection="1">
      <alignment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2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45" xfId="0" applyFont="1" applyFill="1" applyBorder="1" applyAlignment="1" applyProtection="1">
      <alignment horizontal="center" vertical="center" shrinkToFit="1"/>
      <protection locked="0"/>
    </xf>
    <xf numFmtId="0" fontId="10" fillId="7" borderId="20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45" xfId="0" applyFont="1" applyFill="1" applyBorder="1" applyAlignment="1" applyProtection="1">
      <alignment horizontal="center" vertical="center" shrinkToFit="1"/>
      <protection locked="0"/>
    </xf>
    <xf numFmtId="0" fontId="10" fillId="8" borderId="20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5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3" xfId="0" applyNumberFormat="1" applyFont="1" applyFill="1" applyBorder="1" applyAlignment="1" applyProtection="1">
      <alignment horizontal="center" vertical="center" shrinkToFit="1"/>
    </xf>
    <xf numFmtId="0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27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7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8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47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vertical="center" shrinkToFit="1"/>
    </xf>
    <xf numFmtId="0" fontId="15" fillId="0" borderId="6" xfId="0" applyFont="1" applyFill="1" applyBorder="1" applyAlignment="1" applyProtection="1">
      <alignment vertical="center" shrinkToFit="1"/>
    </xf>
    <xf numFmtId="0" fontId="16" fillId="2" borderId="6" xfId="0" applyFont="1" applyFill="1" applyBorder="1" applyAlignment="1" applyProtection="1">
      <alignment vertical="center" shrinkToFit="1"/>
      <protection locked="0"/>
    </xf>
    <xf numFmtId="0" fontId="15" fillId="0" borderId="19" xfId="0" applyFont="1" applyFill="1" applyBorder="1" applyAlignment="1" applyProtection="1">
      <alignment vertical="center" shrinkToFit="1"/>
    </xf>
    <xf numFmtId="0" fontId="15" fillId="0" borderId="1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0" xfId="0" applyFont="1" applyFill="1" applyBorder="1" applyAlignment="1" applyProtection="1">
      <alignment vertical="center" shrinkToFit="1"/>
    </xf>
    <xf numFmtId="0" fontId="15" fillId="0" borderId="19" xfId="0" applyFont="1" applyFill="1" applyBorder="1" applyAlignment="1" applyProtection="1">
      <alignment horizontal="center" vertical="center" shrinkToFit="1"/>
    </xf>
    <xf numFmtId="0" fontId="15" fillId="0" borderId="21" xfId="0" applyFont="1" applyFill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horizontal="center" vertical="center" shrinkToFit="1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40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</xf>
    <xf numFmtId="0" fontId="19" fillId="0" borderId="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0" borderId="31" xfId="0" applyFont="1" applyFill="1" applyBorder="1" applyAlignment="1" applyProtection="1">
      <alignment horizontal="center" vertical="center" wrapText="1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2" fillId="0" borderId="29" xfId="0" applyFont="1" applyFill="1" applyBorder="1" applyAlignment="1" applyProtection="1">
      <alignment horizontal="center" vertical="center" wrapText="1" shrinkToFit="1"/>
      <protection locked="0"/>
    </xf>
    <xf numFmtId="0" fontId="12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48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32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Fill="1" applyBorder="1" applyAlignment="1" applyProtection="1">
      <alignment horizontal="left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46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5" xfId="0" applyFont="1" applyFill="1" applyBorder="1" applyAlignment="1" applyProtection="1">
      <alignment horizontal="center" vertical="center" shrinkToFit="1"/>
      <protection locked="0"/>
    </xf>
    <xf numFmtId="0" fontId="10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67"/>
  <sheetViews>
    <sheetView tabSelected="1" zoomScale="55" zoomScaleNormal="55" workbookViewId="0">
      <selection activeCell="T38" sqref="T38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7" t="s">
        <v>109</v>
      </c>
      <c r="P1" s="117"/>
      <c r="Q1" s="117"/>
      <c r="R1" s="117"/>
      <c r="S1" s="117"/>
      <c r="T1" s="117"/>
      <c r="U1" s="117"/>
    </row>
    <row r="2" spans="1:21" ht="16.8" customHeight="1" thickTop="1" x14ac:dyDescent="0.3">
      <c r="A2" s="125" t="s">
        <v>97</v>
      </c>
      <c r="B2" s="126"/>
      <c r="C2" s="118" t="s">
        <v>16</v>
      </c>
      <c r="D2" s="119"/>
      <c r="E2" s="120"/>
      <c r="F2" s="120" t="s">
        <v>0</v>
      </c>
      <c r="G2" s="120"/>
      <c r="H2" s="120"/>
      <c r="I2" s="120" t="s">
        <v>1</v>
      </c>
      <c r="J2" s="120"/>
      <c r="K2" s="120"/>
      <c r="L2" s="120" t="s">
        <v>2</v>
      </c>
      <c r="M2" s="120"/>
      <c r="N2" s="120"/>
      <c r="O2" s="120" t="s">
        <v>3</v>
      </c>
      <c r="P2" s="120"/>
      <c r="Q2" s="120"/>
      <c r="R2" s="120" t="s">
        <v>4</v>
      </c>
      <c r="S2" s="121"/>
      <c r="T2" s="122"/>
      <c r="U2" s="123" t="s">
        <v>17</v>
      </c>
    </row>
    <row r="3" spans="1:21" ht="38.4" thickBot="1" x14ac:dyDescent="0.35">
      <c r="A3" s="131" t="s">
        <v>81</v>
      </c>
      <c r="B3" s="132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24"/>
    </row>
    <row r="4" spans="1:21" ht="18" customHeight="1" thickTop="1" x14ac:dyDescent="0.3">
      <c r="A4" s="133" t="s">
        <v>98</v>
      </c>
      <c r="B4" s="147" t="s">
        <v>99</v>
      </c>
      <c r="C4" s="40" t="s">
        <v>61</v>
      </c>
      <c r="D4" s="41">
        <v>3</v>
      </c>
      <c r="E4" s="42"/>
      <c r="F4" s="41" t="s">
        <v>61</v>
      </c>
      <c r="G4" s="41">
        <v>3</v>
      </c>
      <c r="H4" s="42"/>
      <c r="I4" s="41" t="s">
        <v>61</v>
      </c>
      <c r="J4" s="41">
        <v>3</v>
      </c>
      <c r="K4" s="42"/>
      <c r="L4" s="41" t="s">
        <v>61</v>
      </c>
      <c r="M4" s="41">
        <v>3</v>
      </c>
      <c r="N4" s="42"/>
      <c r="O4" s="41" t="s">
        <v>61</v>
      </c>
      <c r="P4" s="43">
        <v>2</v>
      </c>
      <c r="Q4" s="42"/>
      <c r="R4" s="41" t="s">
        <v>61</v>
      </c>
      <c r="S4" s="43">
        <v>2</v>
      </c>
      <c r="T4" s="42"/>
      <c r="U4" s="140">
        <f>SUM(E4:E16,H4:H16,K4:K16,N4:N16,Q4:Q16,T4:T16)</f>
        <v>0</v>
      </c>
    </row>
    <row r="5" spans="1:21" ht="18" customHeight="1" x14ac:dyDescent="0.3">
      <c r="A5" s="134"/>
      <c r="B5" s="153"/>
      <c r="C5" s="44" t="s">
        <v>62</v>
      </c>
      <c r="D5" s="45">
        <v>2</v>
      </c>
      <c r="E5" s="46"/>
      <c r="F5" s="45" t="s">
        <v>62</v>
      </c>
      <c r="G5" s="45">
        <v>2</v>
      </c>
      <c r="H5" s="46"/>
      <c r="I5" s="45" t="s">
        <v>62</v>
      </c>
      <c r="J5" s="45">
        <v>2</v>
      </c>
      <c r="K5" s="46"/>
      <c r="L5" s="45" t="s">
        <v>62</v>
      </c>
      <c r="M5" s="45">
        <v>2</v>
      </c>
      <c r="N5" s="46"/>
      <c r="O5" s="45" t="s">
        <v>62</v>
      </c>
      <c r="P5" s="47">
        <v>2</v>
      </c>
      <c r="Q5" s="46"/>
      <c r="R5" s="45" t="s">
        <v>62</v>
      </c>
      <c r="S5" s="47">
        <v>2</v>
      </c>
      <c r="T5" s="48"/>
      <c r="U5" s="146"/>
    </row>
    <row r="6" spans="1:21" ht="18" customHeight="1" x14ac:dyDescent="0.3">
      <c r="A6" s="134"/>
      <c r="B6" s="153"/>
      <c r="C6" s="44" t="s">
        <v>63</v>
      </c>
      <c r="D6" s="45">
        <v>3</v>
      </c>
      <c r="E6" s="46"/>
      <c r="F6" s="45" t="s">
        <v>63</v>
      </c>
      <c r="G6" s="45">
        <v>3</v>
      </c>
      <c r="H6" s="46"/>
      <c r="I6" s="45" t="s">
        <v>60</v>
      </c>
      <c r="J6" s="45">
        <v>1</v>
      </c>
      <c r="K6" s="46"/>
      <c r="L6" s="45" t="s">
        <v>50</v>
      </c>
      <c r="M6" s="45">
        <v>1</v>
      </c>
      <c r="N6" s="46"/>
      <c r="O6" s="47" t="s">
        <v>83</v>
      </c>
      <c r="P6" s="47">
        <v>1</v>
      </c>
      <c r="Q6" s="46"/>
      <c r="R6" s="47" t="s">
        <v>83</v>
      </c>
      <c r="S6" s="47">
        <v>1</v>
      </c>
      <c r="T6" s="48"/>
      <c r="U6" s="146"/>
    </row>
    <row r="7" spans="1:21" ht="18" customHeight="1" x14ac:dyDescent="0.3">
      <c r="A7" s="134"/>
      <c r="B7" s="153"/>
      <c r="C7" s="44" t="s">
        <v>64</v>
      </c>
      <c r="D7" s="45">
        <v>2</v>
      </c>
      <c r="E7" s="46"/>
      <c r="F7" s="45" t="s">
        <v>64</v>
      </c>
      <c r="G7" s="45">
        <v>2</v>
      </c>
      <c r="H7" s="46"/>
      <c r="I7" s="45" t="s">
        <v>51</v>
      </c>
      <c r="J7" s="45">
        <v>1</v>
      </c>
      <c r="K7" s="46"/>
      <c r="L7" s="45" t="s">
        <v>51</v>
      </c>
      <c r="M7" s="45">
        <v>1</v>
      </c>
      <c r="N7" s="46"/>
      <c r="O7" s="47" t="s">
        <v>84</v>
      </c>
      <c r="P7" s="47">
        <v>2</v>
      </c>
      <c r="Q7" s="46"/>
      <c r="R7" s="47" t="s">
        <v>84</v>
      </c>
      <c r="S7" s="47">
        <v>2</v>
      </c>
      <c r="T7" s="48"/>
      <c r="U7" s="146"/>
    </row>
    <row r="8" spans="1:21" ht="18" customHeight="1" x14ac:dyDescent="0.3">
      <c r="A8" s="134"/>
      <c r="B8" s="153"/>
      <c r="C8" s="44" t="s">
        <v>65</v>
      </c>
      <c r="D8" s="45">
        <v>1</v>
      </c>
      <c r="E8" s="46"/>
      <c r="F8" s="45" t="s">
        <v>65</v>
      </c>
      <c r="G8" s="45">
        <v>1</v>
      </c>
      <c r="H8" s="46"/>
      <c r="I8" s="45" t="s">
        <v>52</v>
      </c>
      <c r="J8" s="45">
        <v>1</v>
      </c>
      <c r="K8" s="46"/>
      <c r="L8" s="45" t="s">
        <v>52</v>
      </c>
      <c r="M8" s="45">
        <v>1</v>
      </c>
      <c r="N8" s="46"/>
      <c r="O8" s="56" t="s">
        <v>49</v>
      </c>
      <c r="P8" s="56">
        <v>1</v>
      </c>
      <c r="Q8" s="57"/>
      <c r="R8" s="56" t="s">
        <v>49</v>
      </c>
      <c r="S8" s="56">
        <v>1</v>
      </c>
      <c r="T8" s="50"/>
      <c r="U8" s="146"/>
    </row>
    <row r="9" spans="1:21" ht="18" customHeight="1" x14ac:dyDescent="0.3">
      <c r="A9" s="134"/>
      <c r="B9" s="153"/>
      <c r="C9" s="44" t="s">
        <v>59</v>
      </c>
      <c r="D9" s="45">
        <v>1</v>
      </c>
      <c r="E9" s="46"/>
      <c r="F9" s="45" t="s">
        <v>59</v>
      </c>
      <c r="G9" s="45">
        <v>1</v>
      </c>
      <c r="H9" s="46"/>
      <c r="I9" s="45" t="s">
        <v>48</v>
      </c>
      <c r="J9" s="45">
        <v>2</v>
      </c>
      <c r="K9" s="46"/>
      <c r="L9" s="45" t="s">
        <v>48</v>
      </c>
      <c r="M9" s="45">
        <v>2</v>
      </c>
      <c r="N9" s="46"/>
      <c r="O9" s="47"/>
      <c r="P9" s="47"/>
      <c r="Q9" s="49"/>
      <c r="R9" s="47"/>
      <c r="S9" s="51"/>
      <c r="T9" s="50"/>
      <c r="U9" s="146"/>
    </row>
    <row r="10" spans="1:21" ht="18" customHeight="1" x14ac:dyDescent="0.3">
      <c r="A10" s="134"/>
      <c r="B10" s="153"/>
      <c r="C10" s="44" t="s">
        <v>66</v>
      </c>
      <c r="D10" s="52">
        <v>1</v>
      </c>
      <c r="E10" s="53"/>
      <c r="F10" s="45" t="s">
        <v>66</v>
      </c>
      <c r="G10" s="45">
        <v>1</v>
      </c>
      <c r="H10" s="53"/>
      <c r="I10" s="54"/>
      <c r="J10" s="54"/>
      <c r="K10" s="53"/>
      <c r="L10" s="45"/>
      <c r="M10" s="45"/>
      <c r="N10" s="53"/>
      <c r="O10" s="47"/>
      <c r="P10" s="47"/>
      <c r="Q10" s="49"/>
      <c r="R10" s="47"/>
      <c r="S10" s="51"/>
      <c r="T10" s="50"/>
      <c r="U10" s="146"/>
    </row>
    <row r="11" spans="1:21" ht="18" customHeight="1" x14ac:dyDescent="0.3">
      <c r="A11" s="134"/>
      <c r="B11" s="153"/>
      <c r="C11" s="44" t="s">
        <v>67</v>
      </c>
      <c r="D11" s="52">
        <v>1</v>
      </c>
      <c r="E11" s="53"/>
      <c r="F11" s="45" t="s">
        <v>67</v>
      </c>
      <c r="G11" s="45">
        <v>1</v>
      </c>
      <c r="H11" s="53"/>
      <c r="I11" s="45"/>
      <c r="J11" s="45"/>
      <c r="K11" s="53"/>
      <c r="L11" s="45"/>
      <c r="M11" s="45"/>
      <c r="N11" s="53"/>
      <c r="O11" s="47"/>
      <c r="P11" s="47"/>
      <c r="Q11" s="49"/>
      <c r="R11" s="47"/>
      <c r="S11" s="51"/>
      <c r="T11" s="50"/>
      <c r="U11" s="146"/>
    </row>
    <row r="12" spans="1:21" ht="18" customHeight="1" x14ac:dyDescent="0.3">
      <c r="A12" s="134"/>
      <c r="B12" s="153"/>
      <c r="C12" s="55" t="s">
        <v>68</v>
      </c>
      <c r="D12" s="56">
        <v>1</v>
      </c>
      <c r="E12" s="57"/>
      <c r="F12" s="56" t="s">
        <v>68</v>
      </c>
      <c r="G12" s="56">
        <v>1</v>
      </c>
      <c r="H12" s="57"/>
      <c r="I12" s="56"/>
      <c r="J12" s="56"/>
      <c r="K12" s="57"/>
      <c r="L12" s="56"/>
      <c r="M12" s="56"/>
      <c r="N12" s="57"/>
      <c r="O12" s="58"/>
      <c r="P12" s="58"/>
      <c r="Q12" s="59"/>
      <c r="R12" s="58"/>
      <c r="S12" s="60"/>
      <c r="T12" s="61"/>
      <c r="U12" s="146"/>
    </row>
    <row r="13" spans="1:21" ht="18" customHeight="1" x14ac:dyDescent="0.3">
      <c r="A13" s="134"/>
      <c r="B13" s="153"/>
      <c r="C13" s="44" t="s">
        <v>69</v>
      </c>
      <c r="D13" s="56">
        <v>2</v>
      </c>
      <c r="E13" s="57"/>
      <c r="F13" s="56" t="s">
        <v>69</v>
      </c>
      <c r="G13" s="56">
        <v>2</v>
      </c>
      <c r="H13" s="57"/>
      <c r="I13" s="56"/>
      <c r="J13" s="56"/>
      <c r="K13" s="57"/>
      <c r="L13" s="56"/>
      <c r="M13" s="56"/>
      <c r="N13" s="57"/>
      <c r="O13" s="58"/>
      <c r="P13" s="58"/>
      <c r="Q13" s="57"/>
      <c r="R13" s="58"/>
      <c r="S13" s="60"/>
      <c r="T13" s="62"/>
      <c r="U13" s="146"/>
    </row>
    <row r="14" spans="1:21" ht="18" customHeight="1" x14ac:dyDescent="0.3">
      <c r="A14" s="134"/>
      <c r="B14" s="153"/>
      <c r="C14" s="56" t="s">
        <v>102</v>
      </c>
      <c r="D14" s="56">
        <v>1</v>
      </c>
      <c r="E14" s="57"/>
      <c r="F14" s="56" t="s">
        <v>103</v>
      </c>
      <c r="G14" s="56">
        <v>1</v>
      </c>
      <c r="H14" s="57"/>
      <c r="I14" s="56"/>
      <c r="J14" s="56"/>
      <c r="K14" s="57"/>
      <c r="L14" s="56"/>
      <c r="M14" s="56"/>
      <c r="N14" s="57"/>
      <c r="O14" s="58"/>
      <c r="P14" s="58"/>
      <c r="Q14" s="59"/>
      <c r="R14" s="58"/>
      <c r="S14" s="60"/>
      <c r="T14" s="61"/>
      <c r="U14" s="146"/>
    </row>
    <row r="15" spans="1:21" ht="18" customHeight="1" x14ac:dyDescent="0.3">
      <c r="A15" s="134"/>
      <c r="B15" s="153"/>
      <c r="C15" s="56" t="s">
        <v>104</v>
      </c>
      <c r="D15" s="56">
        <v>1</v>
      </c>
      <c r="E15" s="57"/>
      <c r="F15" s="56" t="s">
        <v>105</v>
      </c>
      <c r="G15" s="56">
        <v>1</v>
      </c>
      <c r="H15" s="57"/>
      <c r="I15" s="56"/>
      <c r="J15" s="56"/>
      <c r="K15" s="57"/>
      <c r="L15" s="56"/>
      <c r="M15" s="56"/>
      <c r="N15" s="57"/>
      <c r="O15" s="58"/>
      <c r="P15" s="58"/>
      <c r="Q15" s="59"/>
      <c r="R15" s="58"/>
      <c r="S15" s="60"/>
      <c r="T15" s="61"/>
      <c r="U15" s="146"/>
    </row>
    <row r="16" spans="1:21" ht="18" customHeight="1" thickBot="1" x14ac:dyDescent="0.35">
      <c r="A16" s="134"/>
      <c r="B16" s="153"/>
      <c r="C16" s="56" t="s">
        <v>106</v>
      </c>
      <c r="D16" s="56">
        <v>1</v>
      </c>
      <c r="E16" s="57"/>
      <c r="F16" s="56" t="s">
        <v>107</v>
      </c>
      <c r="G16" s="56">
        <v>1</v>
      </c>
      <c r="H16" s="46"/>
      <c r="I16" s="56"/>
      <c r="J16" s="56"/>
      <c r="K16" s="46"/>
      <c r="L16" s="56"/>
      <c r="M16" s="56"/>
      <c r="N16" s="46"/>
      <c r="O16" s="58"/>
      <c r="P16" s="58"/>
      <c r="Q16" s="59"/>
      <c r="R16" s="58"/>
      <c r="S16" s="60"/>
      <c r="T16" s="61"/>
      <c r="U16" s="142"/>
    </row>
    <row r="17" spans="1:24" ht="18" customHeight="1" thickTop="1" x14ac:dyDescent="0.3">
      <c r="A17" s="134"/>
      <c r="B17" s="147" t="s">
        <v>82</v>
      </c>
      <c r="C17" s="63" t="s">
        <v>70</v>
      </c>
      <c r="D17" s="64">
        <v>2</v>
      </c>
      <c r="E17" s="65"/>
      <c r="F17" s="64" t="s">
        <v>70</v>
      </c>
      <c r="G17" s="64">
        <v>2</v>
      </c>
      <c r="H17" s="65"/>
      <c r="I17" s="64" t="s">
        <v>71</v>
      </c>
      <c r="J17" s="64">
        <v>2</v>
      </c>
      <c r="K17" s="65"/>
      <c r="L17" s="64" t="s">
        <v>71</v>
      </c>
      <c r="M17" s="64">
        <v>2</v>
      </c>
      <c r="N17" s="65"/>
      <c r="O17" s="66"/>
      <c r="P17" s="67"/>
      <c r="Q17" s="65"/>
      <c r="R17" s="66"/>
      <c r="S17" s="68"/>
      <c r="T17" s="69"/>
      <c r="U17" s="140">
        <f>SUM(E17:E19,H17:H19,K17:K19,N17:N19,Q17:Q19,T17:T19)</f>
        <v>0</v>
      </c>
    </row>
    <row r="18" spans="1:24" ht="18" customHeight="1" x14ac:dyDescent="0.3">
      <c r="A18" s="134"/>
      <c r="B18" s="148"/>
      <c r="C18" s="70" t="s">
        <v>53</v>
      </c>
      <c r="D18" s="71">
        <v>2</v>
      </c>
      <c r="E18" s="72"/>
      <c r="F18" s="71" t="s">
        <v>53</v>
      </c>
      <c r="G18" s="71">
        <v>2</v>
      </c>
      <c r="H18" s="72"/>
      <c r="I18" s="71" t="s">
        <v>72</v>
      </c>
      <c r="J18" s="71">
        <v>4</v>
      </c>
      <c r="K18" s="72"/>
      <c r="L18" s="71" t="s">
        <v>72</v>
      </c>
      <c r="M18" s="71">
        <v>4</v>
      </c>
      <c r="N18" s="72"/>
      <c r="O18" s="73"/>
      <c r="P18" s="74"/>
      <c r="Q18" s="75"/>
      <c r="R18" s="73"/>
      <c r="S18" s="76"/>
      <c r="T18" s="77"/>
      <c r="U18" s="146"/>
    </row>
    <row r="19" spans="1:24" ht="18" customHeight="1" thickBot="1" x14ac:dyDescent="0.35">
      <c r="A19" s="134"/>
      <c r="B19" s="149"/>
      <c r="C19" s="78" t="s">
        <v>54</v>
      </c>
      <c r="D19" s="79">
        <v>3</v>
      </c>
      <c r="E19" s="80"/>
      <c r="F19" s="79" t="s">
        <v>54</v>
      </c>
      <c r="G19" s="79">
        <v>3</v>
      </c>
      <c r="H19" s="80"/>
      <c r="I19" s="79"/>
      <c r="J19" s="79"/>
      <c r="K19" s="80"/>
      <c r="L19" s="79"/>
      <c r="M19" s="79"/>
      <c r="N19" s="80"/>
      <c r="O19" s="81"/>
      <c r="P19" s="82"/>
      <c r="Q19" s="83"/>
      <c r="R19" s="84"/>
      <c r="S19" s="85"/>
      <c r="T19" s="86"/>
      <c r="U19" s="146"/>
      <c r="X19" s="36"/>
    </row>
    <row r="20" spans="1:24" ht="18" customHeight="1" thickTop="1" x14ac:dyDescent="0.3">
      <c r="A20" s="134"/>
      <c r="B20" s="148" t="s">
        <v>73</v>
      </c>
      <c r="C20" s="63" t="s">
        <v>76</v>
      </c>
      <c r="D20" s="64">
        <v>2</v>
      </c>
      <c r="E20" s="65"/>
      <c r="F20" s="64" t="s">
        <v>76</v>
      </c>
      <c r="G20" s="64">
        <v>2</v>
      </c>
      <c r="H20" s="65"/>
      <c r="I20" s="64" t="s">
        <v>77</v>
      </c>
      <c r="J20" s="64">
        <v>2</v>
      </c>
      <c r="K20" s="65"/>
      <c r="L20" s="64" t="s">
        <v>77</v>
      </c>
      <c r="M20" s="64">
        <v>2</v>
      </c>
      <c r="N20" s="65"/>
      <c r="O20" s="87"/>
      <c r="P20" s="67"/>
      <c r="Q20" s="65"/>
      <c r="R20" s="66" t="s">
        <v>85</v>
      </c>
      <c r="S20" s="68">
        <v>2</v>
      </c>
      <c r="T20" s="69"/>
      <c r="U20" s="140">
        <f>SUM(E20:E23,H20:H23,K20:K23,N20:N23,Q20:Q23,T20:T23)</f>
        <v>0</v>
      </c>
    </row>
    <row r="21" spans="1:24" ht="18" customHeight="1" x14ac:dyDescent="0.3">
      <c r="A21" s="134"/>
      <c r="B21" s="148"/>
      <c r="C21" s="70"/>
      <c r="D21" s="71"/>
      <c r="E21" s="72"/>
      <c r="F21" s="71"/>
      <c r="G21" s="71"/>
      <c r="H21" s="72"/>
      <c r="I21" s="71" t="s">
        <v>78</v>
      </c>
      <c r="J21" s="71">
        <v>2</v>
      </c>
      <c r="K21" s="72"/>
      <c r="L21" s="71" t="s">
        <v>78</v>
      </c>
      <c r="M21" s="71">
        <v>2</v>
      </c>
      <c r="N21" s="72"/>
      <c r="O21" s="96"/>
      <c r="P21" s="115"/>
      <c r="Q21" s="72"/>
      <c r="R21" s="96"/>
      <c r="S21" s="96"/>
      <c r="T21" s="97"/>
      <c r="U21" s="141"/>
    </row>
    <row r="22" spans="1:24" ht="18" customHeight="1" x14ac:dyDescent="0.3">
      <c r="A22" s="134"/>
      <c r="B22" s="148"/>
      <c r="C22" s="88"/>
      <c r="D22" s="89"/>
      <c r="E22" s="90"/>
      <c r="F22" s="91"/>
      <c r="G22" s="89"/>
      <c r="H22" s="90"/>
      <c r="I22" s="92" t="s">
        <v>74</v>
      </c>
      <c r="J22" s="92">
        <v>2</v>
      </c>
      <c r="K22" s="90"/>
      <c r="L22" s="92" t="s">
        <v>74</v>
      </c>
      <c r="M22" s="92">
        <v>2</v>
      </c>
      <c r="N22" s="90"/>
      <c r="O22" s="96"/>
      <c r="P22" s="115"/>
      <c r="Q22" s="72"/>
      <c r="R22" s="96"/>
      <c r="S22" s="96"/>
      <c r="T22" s="97"/>
      <c r="U22" s="141"/>
    </row>
    <row r="23" spans="1:24" ht="31.8" customHeight="1" thickBot="1" x14ac:dyDescent="0.35">
      <c r="A23" s="135"/>
      <c r="B23" s="149"/>
      <c r="C23" s="78"/>
      <c r="D23" s="79"/>
      <c r="E23" s="80"/>
      <c r="F23" s="79"/>
      <c r="G23" s="79"/>
      <c r="H23" s="80"/>
      <c r="I23" s="116" t="s">
        <v>75</v>
      </c>
      <c r="J23" s="79">
        <v>2</v>
      </c>
      <c r="K23" s="80"/>
      <c r="L23" s="79"/>
      <c r="M23" s="79"/>
      <c r="N23" s="80"/>
      <c r="O23" s="84"/>
      <c r="P23" s="84"/>
      <c r="Q23" s="93"/>
      <c r="R23" s="84"/>
      <c r="S23" s="85"/>
      <c r="T23" s="94"/>
      <c r="U23" s="142"/>
    </row>
    <row r="24" spans="1:24" ht="18" customHeight="1" thickTop="1" x14ac:dyDescent="0.3">
      <c r="A24" s="136" t="s">
        <v>100</v>
      </c>
      <c r="B24" s="150" t="s">
        <v>79</v>
      </c>
      <c r="C24" s="64" t="s">
        <v>94</v>
      </c>
      <c r="D24" s="64">
        <v>2</v>
      </c>
      <c r="E24" s="42"/>
      <c r="F24" s="64" t="s">
        <v>94</v>
      </c>
      <c r="G24" s="64">
        <v>2</v>
      </c>
      <c r="H24" s="42"/>
      <c r="I24" s="64" t="s">
        <v>94</v>
      </c>
      <c r="J24" s="64">
        <v>1</v>
      </c>
      <c r="K24" s="42"/>
      <c r="L24" s="95" t="s">
        <v>58</v>
      </c>
      <c r="M24" s="95">
        <v>2</v>
      </c>
      <c r="N24" s="42"/>
      <c r="O24" s="66" t="s">
        <v>89</v>
      </c>
      <c r="P24" s="66">
        <v>2</v>
      </c>
      <c r="Q24" s="65"/>
      <c r="R24" s="96" t="s">
        <v>90</v>
      </c>
      <c r="S24" s="96">
        <v>4</v>
      </c>
      <c r="T24" s="69"/>
      <c r="U24" s="143">
        <f>SUM(E24:E30,H24:H30,K24:K30,N24:N30,Q24:Q30,T24:T30)</f>
        <v>0</v>
      </c>
    </row>
    <row r="25" spans="1:24" ht="18" customHeight="1" x14ac:dyDescent="0.3">
      <c r="A25" s="137"/>
      <c r="B25" s="151"/>
      <c r="C25" s="70"/>
      <c r="D25" s="71"/>
      <c r="E25" s="72"/>
      <c r="F25" s="71"/>
      <c r="G25" s="71"/>
      <c r="H25" s="72"/>
      <c r="I25" s="71"/>
      <c r="J25" s="71"/>
      <c r="K25" s="72"/>
      <c r="L25" s="71" t="s">
        <v>94</v>
      </c>
      <c r="M25" s="71">
        <v>1</v>
      </c>
      <c r="N25" s="72"/>
      <c r="O25" s="96" t="s">
        <v>90</v>
      </c>
      <c r="P25" s="96">
        <v>4</v>
      </c>
      <c r="Q25" s="72"/>
      <c r="R25" s="96" t="s">
        <v>95</v>
      </c>
      <c r="S25" s="96">
        <v>1</v>
      </c>
      <c r="T25" s="97"/>
      <c r="U25" s="144"/>
    </row>
    <row r="26" spans="1:24" ht="18" customHeight="1" x14ac:dyDescent="0.3">
      <c r="A26" s="137"/>
      <c r="B26" s="152"/>
      <c r="C26" s="70"/>
      <c r="D26" s="71"/>
      <c r="E26" s="72"/>
      <c r="F26" s="71"/>
      <c r="G26" s="71"/>
      <c r="H26" s="72"/>
      <c r="I26" s="71"/>
      <c r="J26" s="71"/>
      <c r="K26" s="72"/>
      <c r="L26" s="71"/>
      <c r="M26" s="71"/>
      <c r="N26" s="72"/>
      <c r="O26" s="96" t="s">
        <v>96</v>
      </c>
      <c r="P26" s="96">
        <v>1</v>
      </c>
      <c r="Q26" s="72"/>
      <c r="R26" s="96" t="s">
        <v>91</v>
      </c>
      <c r="S26" s="96">
        <v>4</v>
      </c>
      <c r="T26" s="97"/>
      <c r="U26" s="144"/>
    </row>
    <row r="27" spans="1:24" ht="18" customHeight="1" x14ac:dyDescent="0.3">
      <c r="A27" s="137"/>
      <c r="B27" s="152"/>
      <c r="C27" s="70"/>
      <c r="D27" s="71"/>
      <c r="E27" s="72"/>
      <c r="F27" s="71"/>
      <c r="G27" s="71"/>
      <c r="H27" s="72"/>
      <c r="I27" s="71"/>
      <c r="J27" s="71"/>
      <c r="K27" s="72"/>
      <c r="L27" s="71"/>
      <c r="M27" s="71"/>
      <c r="N27" s="72"/>
      <c r="O27" s="96" t="s">
        <v>91</v>
      </c>
      <c r="P27" s="96">
        <v>4</v>
      </c>
      <c r="Q27" s="72"/>
      <c r="R27" s="96" t="s">
        <v>92</v>
      </c>
      <c r="S27" s="96">
        <v>4</v>
      </c>
      <c r="T27" s="97"/>
      <c r="U27" s="144"/>
    </row>
    <row r="28" spans="1:24" ht="18" customHeight="1" x14ac:dyDescent="0.3">
      <c r="A28" s="137"/>
      <c r="B28" s="152"/>
      <c r="C28" s="70"/>
      <c r="D28" s="71"/>
      <c r="E28" s="72"/>
      <c r="F28" s="71"/>
      <c r="G28" s="71"/>
      <c r="H28" s="72"/>
      <c r="I28" s="71"/>
      <c r="J28" s="71"/>
      <c r="K28" s="72"/>
      <c r="L28" s="71"/>
      <c r="M28" s="71"/>
      <c r="N28" s="72"/>
      <c r="O28" s="96" t="s">
        <v>92</v>
      </c>
      <c r="P28" s="96">
        <v>4</v>
      </c>
      <c r="Q28" s="72"/>
      <c r="R28" s="96" t="s">
        <v>93</v>
      </c>
      <c r="S28" s="96">
        <v>2</v>
      </c>
      <c r="T28" s="97"/>
      <c r="U28" s="144"/>
    </row>
    <row r="29" spans="1:24" ht="18" customHeight="1" x14ac:dyDescent="0.3">
      <c r="A29" s="137"/>
      <c r="B29" s="152"/>
      <c r="C29" s="70"/>
      <c r="D29" s="71"/>
      <c r="E29" s="72"/>
      <c r="F29" s="71"/>
      <c r="G29" s="71"/>
      <c r="H29" s="72"/>
      <c r="I29" s="71"/>
      <c r="J29" s="71"/>
      <c r="K29" s="72"/>
      <c r="L29" s="71"/>
      <c r="M29" s="71"/>
      <c r="N29" s="72"/>
      <c r="O29" s="96" t="s">
        <v>93</v>
      </c>
      <c r="P29" s="96">
        <v>2</v>
      </c>
      <c r="Q29" s="72"/>
      <c r="R29" s="96"/>
      <c r="S29" s="98"/>
      <c r="T29" s="97"/>
      <c r="U29" s="144"/>
    </row>
    <row r="30" spans="1:24" ht="18" customHeight="1" thickBot="1" x14ac:dyDescent="0.35">
      <c r="A30" s="137"/>
      <c r="B30" s="152"/>
      <c r="C30" s="70"/>
      <c r="D30" s="71"/>
      <c r="E30" s="72"/>
      <c r="F30" s="71"/>
      <c r="G30" s="71"/>
      <c r="H30" s="72"/>
      <c r="I30" s="71"/>
      <c r="J30" s="71"/>
      <c r="K30" s="72"/>
      <c r="L30" s="71"/>
      <c r="M30" s="71"/>
      <c r="N30" s="72"/>
      <c r="O30" s="96"/>
      <c r="P30" s="96"/>
      <c r="Q30" s="72"/>
      <c r="R30" s="96"/>
      <c r="S30" s="98"/>
      <c r="T30" s="97"/>
      <c r="U30" s="144"/>
    </row>
    <row r="31" spans="1:24" ht="18" customHeight="1" thickTop="1" x14ac:dyDescent="0.3">
      <c r="A31" s="137"/>
      <c r="B31" s="136" t="s">
        <v>80</v>
      </c>
      <c r="C31" s="99"/>
      <c r="D31" s="100"/>
      <c r="E31" s="101"/>
      <c r="F31" s="102"/>
      <c r="G31" s="100"/>
      <c r="H31" s="101"/>
      <c r="I31" s="64"/>
      <c r="J31" s="64"/>
      <c r="K31" s="101"/>
      <c r="L31" s="64"/>
      <c r="M31" s="64"/>
      <c r="N31" s="101"/>
      <c r="O31" s="66"/>
      <c r="P31" s="66"/>
      <c r="Q31" s="65"/>
      <c r="R31" s="66"/>
      <c r="S31" s="68"/>
      <c r="T31" s="69"/>
      <c r="U31" s="143">
        <f>SUM(E31:E32,H31:H32,K31:K32,N31:N32,Q31:Q32,T31:T32)</f>
        <v>0</v>
      </c>
    </row>
    <row r="32" spans="1:24" ht="18" customHeight="1" thickBot="1" x14ac:dyDescent="0.35">
      <c r="A32" s="137"/>
      <c r="B32" s="145"/>
      <c r="C32" s="103"/>
      <c r="D32" s="104"/>
      <c r="E32" s="83"/>
      <c r="F32" s="105"/>
      <c r="G32" s="104"/>
      <c r="H32" s="83"/>
      <c r="I32" s="71"/>
      <c r="J32" s="71"/>
      <c r="K32" s="83"/>
      <c r="L32" s="71"/>
      <c r="M32" s="71"/>
      <c r="N32" s="83"/>
      <c r="O32" s="96"/>
      <c r="P32" s="96"/>
      <c r="Q32" s="72"/>
      <c r="R32" s="96"/>
      <c r="S32" s="98"/>
      <c r="T32" s="97"/>
      <c r="U32" s="144"/>
    </row>
    <row r="33" spans="1:21" ht="18" customHeight="1" thickTop="1" x14ac:dyDescent="0.3">
      <c r="A33" s="137"/>
      <c r="B33" s="155" t="s">
        <v>101</v>
      </c>
      <c r="C33" s="63" t="s">
        <v>55</v>
      </c>
      <c r="D33" s="64">
        <v>2</v>
      </c>
      <c r="E33" s="65"/>
      <c r="F33" s="106" t="s">
        <v>55</v>
      </c>
      <c r="G33" s="64">
        <v>2</v>
      </c>
      <c r="H33" s="65"/>
      <c r="I33" s="106" t="s">
        <v>55</v>
      </c>
      <c r="J33" s="64">
        <v>2</v>
      </c>
      <c r="K33" s="65"/>
      <c r="L33" s="106" t="s">
        <v>55</v>
      </c>
      <c r="M33" s="64">
        <v>2</v>
      </c>
      <c r="N33" s="65"/>
      <c r="O33" s="66" t="s">
        <v>86</v>
      </c>
      <c r="P33" s="66">
        <v>4</v>
      </c>
      <c r="Q33" s="65"/>
      <c r="R33" s="66" t="s">
        <v>86</v>
      </c>
      <c r="S33" s="66">
        <v>4</v>
      </c>
      <c r="T33" s="69"/>
      <c r="U33" s="143">
        <f>SUM(E33:E37,H33:H37,K33:K36,N33:N37,Q33:Q37,T33:T37)</f>
        <v>0</v>
      </c>
    </row>
    <row r="34" spans="1:21" ht="18" customHeight="1" x14ac:dyDescent="0.3">
      <c r="A34" s="137"/>
      <c r="B34" s="156"/>
      <c r="C34" s="107"/>
      <c r="D34" s="108"/>
      <c r="E34" s="109"/>
      <c r="F34" s="110"/>
      <c r="G34" s="108"/>
      <c r="H34" s="109"/>
      <c r="I34" s="110" t="s">
        <v>56</v>
      </c>
      <c r="J34" s="108">
        <v>1</v>
      </c>
      <c r="K34" s="109"/>
      <c r="L34" s="110" t="s">
        <v>56</v>
      </c>
      <c r="M34" s="108">
        <v>1</v>
      </c>
      <c r="N34" s="109"/>
      <c r="O34" s="87" t="s">
        <v>87</v>
      </c>
      <c r="P34" s="87">
        <v>1</v>
      </c>
      <c r="Q34" s="109"/>
      <c r="R34" s="87" t="s">
        <v>87</v>
      </c>
      <c r="S34" s="87">
        <v>1</v>
      </c>
      <c r="T34" s="111"/>
      <c r="U34" s="144"/>
    </row>
    <row r="35" spans="1:21" ht="18" customHeight="1" x14ac:dyDescent="0.3">
      <c r="A35" s="137"/>
      <c r="B35" s="156"/>
      <c r="C35" s="70"/>
      <c r="D35" s="71"/>
      <c r="E35" s="46"/>
      <c r="F35" s="71"/>
      <c r="G35" s="71"/>
      <c r="H35" s="46"/>
      <c r="I35" s="71" t="s">
        <v>47</v>
      </c>
      <c r="J35" s="112">
        <v>3</v>
      </c>
      <c r="K35" s="113"/>
      <c r="L35" s="71" t="s">
        <v>47</v>
      </c>
      <c r="M35" s="112">
        <v>3</v>
      </c>
      <c r="N35" s="46"/>
      <c r="O35" s="96" t="s">
        <v>88</v>
      </c>
      <c r="P35" s="96">
        <v>2</v>
      </c>
      <c r="Q35" s="72"/>
      <c r="R35" s="96" t="s">
        <v>88</v>
      </c>
      <c r="S35" s="96">
        <v>2</v>
      </c>
      <c r="T35" s="97"/>
      <c r="U35" s="144"/>
    </row>
    <row r="36" spans="1:21" ht="18" customHeight="1" x14ac:dyDescent="0.3">
      <c r="A36" s="137"/>
      <c r="B36" s="156"/>
      <c r="C36" s="70"/>
      <c r="D36" s="112"/>
      <c r="E36" s="113"/>
      <c r="F36" s="71"/>
      <c r="G36" s="71"/>
      <c r="H36" s="113"/>
      <c r="I36" s="71" t="s">
        <v>57</v>
      </c>
      <c r="J36" s="71">
        <v>1</v>
      </c>
      <c r="K36" s="72"/>
      <c r="L36" s="71" t="s">
        <v>57</v>
      </c>
      <c r="M36" s="71">
        <v>1</v>
      </c>
      <c r="N36" s="113"/>
      <c r="O36" s="96"/>
      <c r="P36" s="96"/>
      <c r="Q36" s="72"/>
      <c r="R36" s="96"/>
      <c r="S36" s="98"/>
      <c r="T36" s="97"/>
      <c r="U36" s="144"/>
    </row>
    <row r="37" spans="1:21" ht="18" customHeight="1" thickBot="1" x14ac:dyDescent="0.35">
      <c r="A37" s="137"/>
      <c r="B37" s="156"/>
      <c r="C37" s="70"/>
      <c r="D37" s="71"/>
      <c r="E37" s="72"/>
      <c r="F37" s="71"/>
      <c r="G37" s="71"/>
      <c r="H37" s="72"/>
      <c r="I37" s="81"/>
      <c r="J37" s="81"/>
      <c r="K37" s="72"/>
      <c r="L37" s="81"/>
      <c r="M37" s="81"/>
      <c r="N37" s="72"/>
      <c r="O37" s="96"/>
      <c r="P37" s="96"/>
      <c r="Q37" s="72"/>
      <c r="R37" s="96"/>
      <c r="S37" s="98"/>
      <c r="T37" s="97"/>
      <c r="U37" s="144"/>
    </row>
    <row r="38" spans="1:21" ht="18" customHeight="1" thickTop="1" thickBot="1" x14ac:dyDescent="0.35">
      <c r="A38" s="6"/>
      <c r="B38" s="7"/>
      <c r="C38" s="128" t="s">
        <v>23</v>
      </c>
      <c r="D38" s="129"/>
      <c r="E38" s="114">
        <f>SUM(E4:E37)</f>
        <v>0</v>
      </c>
      <c r="F38" s="128" t="s">
        <v>24</v>
      </c>
      <c r="G38" s="129"/>
      <c r="H38" s="114">
        <f>SUM(H4:H37)</f>
        <v>0</v>
      </c>
      <c r="I38" s="128" t="s">
        <v>26</v>
      </c>
      <c r="J38" s="129"/>
      <c r="K38" s="114">
        <f>SUM(K4:K36)</f>
        <v>0</v>
      </c>
      <c r="L38" s="128" t="s">
        <v>25</v>
      </c>
      <c r="M38" s="129"/>
      <c r="N38" s="114">
        <f>SUM(N4:N37)</f>
        <v>0</v>
      </c>
      <c r="O38" s="128" t="s">
        <v>27</v>
      </c>
      <c r="P38" s="129"/>
      <c r="Q38" s="114">
        <f>SUM(Q4:Q37)</f>
        <v>0</v>
      </c>
      <c r="R38" s="128" t="s">
        <v>28</v>
      </c>
      <c r="S38" s="129"/>
      <c r="T38" s="114">
        <f>SUM(T4:T37)</f>
        <v>0</v>
      </c>
      <c r="U38" s="8"/>
    </row>
    <row r="39" spans="1:21" s="9" customFormat="1" ht="19.8" customHeight="1" thickTop="1" x14ac:dyDescent="0.3">
      <c r="A39" s="154" t="s">
        <v>30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</row>
    <row r="40" spans="1:21" s="9" customFormat="1" ht="19.8" customHeight="1" x14ac:dyDescent="0.3">
      <c r="A40" s="130" t="s">
        <v>41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</row>
    <row r="41" spans="1:21" s="9" customFormat="1" ht="19.8" customHeight="1" x14ac:dyDescent="0.3">
      <c r="B41" s="130" t="s">
        <v>108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</row>
    <row r="42" spans="1:21" s="9" customFormat="1" ht="19.8" customHeight="1" x14ac:dyDescent="0.3">
      <c r="B42" s="138" t="s">
        <v>34</v>
      </c>
      <c r="C42" s="10" t="s">
        <v>8</v>
      </c>
      <c r="D42" s="11" t="s">
        <v>11</v>
      </c>
      <c r="E42" s="11"/>
      <c r="F42" s="11" t="s">
        <v>9</v>
      </c>
      <c r="G42" s="11" t="s">
        <v>11</v>
      </c>
      <c r="H42" s="11"/>
      <c r="I42" s="11" t="s">
        <v>10</v>
      </c>
      <c r="J42" s="11" t="s">
        <v>12</v>
      </c>
      <c r="K42" s="11"/>
      <c r="L42" s="12">
        <v>101</v>
      </c>
      <c r="U42" s="13"/>
    </row>
    <row r="43" spans="1:21" s="9" customFormat="1" ht="19.8" customHeight="1" x14ac:dyDescent="0.3">
      <c r="B43" s="139"/>
      <c r="C43" s="14">
        <f>U4</f>
        <v>0</v>
      </c>
      <c r="D43" s="15" t="s">
        <v>11</v>
      </c>
      <c r="E43" s="15"/>
      <c r="F43" s="15">
        <f>U17</f>
        <v>0</v>
      </c>
      <c r="G43" s="15" t="s">
        <v>11</v>
      </c>
      <c r="H43" s="15"/>
      <c r="I43" s="15">
        <f>U20</f>
        <v>0</v>
      </c>
      <c r="J43" s="15" t="s">
        <v>12</v>
      </c>
      <c r="K43" s="15"/>
      <c r="L43" s="16">
        <f>SUM(C43+F43+I43)</f>
        <v>0</v>
      </c>
      <c r="U43" s="13"/>
    </row>
    <row r="44" spans="1:21" s="9" customFormat="1" ht="19.8" customHeight="1" x14ac:dyDescent="0.3">
      <c r="B44" s="37"/>
      <c r="C44" s="17"/>
      <c r="D44" s="37"/>
      <c r="E44" s="37"/>
      <c r="F44" s="37"/>
      <c r="G44" s="37"/>
      <c r="H44" s="37"/>
      <c r="I44" s="37"/>
      <c r="J44" s="37"/>
      <c r="K44" s="37"/>
      <c r="L44" s="37"/>
      <c r="U44" s="13"/>
    </row>
    <row r="45" spans="1:21" s="9" customFormat="1" ht="19.8" customHeight="1" x14ac:dyDescent="0.3">
      <c r="A45" s="127" t="s">
        <v>45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</row>
    <row r="46" spans="1:21" s="9" customFormat="1" ht="19.8" customHeight="1" x14ac:dyDescent="0.3">
      <c r="A46" s="157" t="s">
        <v>32</v>
      </c>
      <c r="B46" s="157"/>
      <c r="C46" s="127" t="s">
        <v>43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</row>
    <row r="47" spans="1:21" s="9" customFormat="1" ht="19.8" customHeight="1" x14ac:dyDescent="0.3">
      <c r="B47" s="170" t="s">
        <v>33</v>
      </c>
      <c r="C47" s="18" t="s">
        <v>9</v>
      </c>
      <c r="D47" s="19"/>
      <c r="E47" s="19" t="s">
        <v>18</v>
      </c>
      <c r="F47" s="19" t="s">
        <v>19</v>
      </c>
      <c r="G47" s="19"/>
      <c r="H47" s="19" t="s">
        <v>18</v>
      </c>
      <c r="I47" s="19" t="s">
        <v>20</v>
      </c>
      <c r="J47" s="19" t="s">
        <v>21</v>
      </c>
      <c r="K47" s="20"/>
      <c r="L47" s="19" t="s">
        <v>14</v>
      </c>
      <c r="M47" s="19" t="s">
        <v>22</v>
      </c>
      <c r="N47" s="20"/>
      <c r="O47" s="21">
        <v>80</v>
      </c>
      <c r="P47" s="22"/>
      <c r="U47" s="13"/>
    </row>
    <row r="48" spans="1:21" s="9" customFormat="1" ht="19.8" customHeight="1" x14ac:dyDescent="0.3">
      <c r="B48" s="171"/>
      <c r="C48" s="23">
        <f>SUM(D17:D19,G17:G19,J17:J19,M17:M19,P17:P19,S17:S19)</f>
        <v>26</v>
      </c>
      <c r="D48" s="15"/>
      <c r="E48" s="15" t="s">
        <v>11</v>
      </c>
      <c r="F48" s="15">
        <f>SUM(D20:D23,G20:G23,J20:J23,M20:M23,P20:P23,S20:S23)</f>
        <v>20</v>
      </c>
      <c r="G48" s="15"/>
      <c r="H48" s="15" t="s">
        <v>11</v>
      </c>
      <c r="I48" s="15">
        <f>SUM(D24:D30,G24:G30,J24:J30,M24:M30,P24:P30,S24:S30)</f>
        <v>40</v>
      </c>
      <c r="J48" s="15" t="s">
        <v>21</v>
      </c>
      <c r="K48" s="15"/>
      <c r="L48" s="15">
        <f>SUM(D31:D32,G31:G32,J31:J32,M31:M32,P31:P32,S31:S32)</f>
        <v>0</v>
      </c>
      <c r="M48" s="15" t="s">
        <v>12</v>
      </c>
      <c r="N48" s="15"/>
      <c r="O48" s="24">
        <f>SUM(C48+F48+I48+L48)</f>
        <v>86</v>
      </c>
      <c r="P48" s="37"/>
      <c r="Q48" s="37"/>
      <c r="U48" s="13"/>
    </row>
    <row r="49" spans="1:21" s="9" customFormat="1" ht="19.8" customHeight="1" x14ac:dyDescent="0.3">
      <c r="A49" s="37"/>
      <c r="B49" s="3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7"/>
      <c r="P49" s="37"/>
      <c r="Q49" s="37"/>
      <c r="U49" s="13"/>
    </row>
    <row r="50" spans="1:21" s="9" customFormat="1" ht="19.8" customHeight="1" x14ac:dyDescent="0.3">
      <c r="A50" s="165" t="s">
        <v>35</v>
      </c>
      <c r="B50" s="165"/>
      <c r="C50" s="130" t="s">
        <v>42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</row>
    <row r="51" spans="1:21" s="9" customFormat="1" ht="19.8" customHeight="1" x14ac:dyDescent="0.3">
      <c r="B51" s="158" t="s">
        <v>38</v>
      </c>
      <c r="C51" s="26" t="s">
        <v>9</v>
      </c>
      <c r="D51" s="26" t="s">
        <v>11</v>
      </c>
      <c r="E51" s="26"/>
      <c r="F51" s="26" t="s">
        <v>10</v>
      </c>
      <c r="G51" s="26" t="s">
        <v>11</v>
      </c>
      <c r="H51" s="26"/>
      <c r="I51" s="26" t="s">
        <v>13</v>
      </c>
      <c r="J51" s="26" t="s">
        <v>11</v>
      </c>
      <c r="K51" s="26"/>
      <c r="L51" s="26" t="s">
        <v>14</v>
      </c>
      <c r="M51" s="26" t="s">
        <v>12</v>
      </c>
      <c r="N51" s="26"/>
      <c r="O51" s="27">
        <v>60</v>
      </c>
      <c r="U51" s="13"/>
    </row>
    <row r="52" spans="1:21" s="9" customFormat="1" ht="19.8" customHeight="1" x14ac:dyDescent="0.3">
      <c r="B52" s="159"/>
      <c r="C52" s="15">
        <f>U17</f>
        <v>0</v>
      </c>
      <c r="D52" s="15" t="s">
        <v>11</v>
      </c>
      <c r="E52" s="15"/>
      <c r="F52" s="15">
        <f>U20</f>
        <v>0</v>
      </c>
      <c r="G52" s="15" t="s">
        <v>11</v>
      </c>
      <c r="H52" s="15"/>
      <c r="I52" s="15">
        <f>U24</f>
        <v>0</v>
      </c>
      <c r="J52" s="15" t="s">
        <v>11</v>
      </c>
      <c r="K52" s="15"/>
      <c r="L52" s="15">
        <f>U31</f>
        <v>0</v>
      </c>
      <c r="M52" s="15" t="s">
        <v>12</v>
      </c>
      <c r="N52" s="15"/>
      <c r="O52" s="38">
        <f>C52+F52+I52+L52</f>
        <v>0</v>
      </c>
      <c r="U52" s="13"/>
    </row>
    <row r="53" spans="1:21" s="9" customFormat="1" ht="19.8" customHeight="1" x14ac:dyDescent="0.3">
      <c r="A53" s="37"/>
      <c r="B53" s="3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7"/>
      <c r="P53" s="37"/>
      <c r="Q53" s="37"/>
      <c r="U53" s="13"/>
    </row>
    <row r="54" spans="1:21" s="9" customFormat="1" ht="19.8" customHeight="1" x14ac:dyDescent="0.3">
      <c r="A54" s="165" t="s">
        <v>36</v>
      </c>
      <c r="B54" s="165"/>
      <c r="C54" s="130" t="s">
        <v>46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</row>
    <row r="55" spans="1:21" s="9" customFormat="1" ht="19.8" customHeight="1" x14ac:dyDescent="0.3">
      <c r="B55" s="160" t="s">
        <v>39</v>
      </c>
      <c r="C55" s="28" t="s">
        <v>10</v>
      </c>
      <c r="D55" s="29" t="s">
        <v>11</v>
      </c>
      <c r="E55" s="29"/>
      <c r="F55" s="29" t="s">
        <v>13</v>
      </c>
      <c r="G55" s="29" t="s">
        <v>12</v>
      </c>
      <c r="H55" s="29"/>
      <c r="I55" s="30">
        <v>45</v>
      </c>
      <c r="U55" s="13"/>
    </row>
    <row r="56" spans="1:21" s="9" customFormat="1" ht="19.8" customHeight="1" x14ac:dyDescent="0.3">
      <c r="B56" s="161"/>
      <c r="C56" s="23">
        <f>U20</f>
        <v>0</v>
      </c>
      <c r="D56" s="15" t="s">
        <v>11</v>
      </c>
      <c r="E56" s="15"/>
      <c r="F56" s="15">
        <f>U24</f>
        <v>0</v>
      </c>
      <c r="G56" s="15" t="s">
        <v>12</v>
      </c>
      <c r="H56" s="15"/>
      <c r="I56" s="38">
        <f>C56+F56</f>
        <v>0</v>
      </c>
      <c r="U56" s="13"/>
    </row>
    <row r="57" spans="1:21" s="9" customFormat="1" ht="19.8" customHeight="1" x14ac:dyDescent="0.3">
      <c r="B57" s="37"/>
      <c r="C57" s="37"/>
      <c r="D57" s="37"/>
      <c r="E57" s="37"/>
      <c r="F57" s="37"/>
      <c r="G57" s="37"/>
      <c r="H57" s="37"/>
      <c r="I57" s="37"/>
      <c r="U57" s="13"/>
    </row>
    <row r="58" spans="1:21" s="9" customFormat="1" ht="19.8" customHeight="1" x14ac:dyDescent="0.3">
      <c r="A58" s="130" t="s">
        <v>44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</row>
    <row r="59" spans="1:21" s="9" customFormat="1" ht="19.8" customHeight="1" x14ac:dyDescent="0.3">
      <c r="B59" s="164" t="s">
        <v>31</v>
      </c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</row>
    <row r="60" spans="1:21" s="9" customFormat="1" ht="19.8" customHeight="1" x14ac:dyDescent="0.3">
      <c r="B60" s="162" t="s">
        <v>40</v>
      </c>
      <c r="C60" s="31" t="s">
        <v>37</v>
      </c>
      <c r="D60" s="39" t="s">
        <v>11</v>
      </c>
      <c r="E60" s="39"/>
      <c r="F60" s="39" t="s">
        <v>9</v>
      </c>
      <c r="G60" s="39" t="s">
        <v>11</v>
      </c>
      <c r="H60" s="39"/>
      <c r="I60" s="39" t="s">
        <v>10</v>
      </c>
      <c r="J60" s="39" t="s">
        <v>11</v>
      </c>
      <c r="K60" s="39"/>
      <c r="L60" s="39" t="s">
        <v>13</v>
      </c>
      <c r="M60" s="39" t="s">
        <v>11</v>
      </c>
      <c r="N60" s="39"/>
      <c r="O60" s="39" t="s">
        <v>14</v>
      </c>
      <c r="P60" s="39" t="s">
        <v>11</v>
      </c>
      <c r="Q60" s="39"/>
      <c r="R60" s="39" t="s">
        <v>15</v>
      </c>
      <c r="S60" s="39" t="s">
        <v>12</v>
      </c>
      <c r="T60" s="168">
        <v>160</v>
      </c>
      <c r="U60" s="169"/>
    </row>
    <row r="61" spans="1:21" s="32" customFormat="1" ht="19.8" customHeight="1" x14ac:dyDescent="0.3">
      <c r="A61" s="9"/>
      <c r="B61" s="163"/>
      <c r="C61" s="14">
        <f>U4</f>
        <v>0</v>
      </c>
      <c r="D61" s="15" t="s">
        <v>11</v>
      </c>
      <c r="E61" s="15"/>
      <c r="F61" s="15">
        <f>U17</f>
        <v>0</v>
      </c>
      <c r="G61" s="15" t="s">
        <v>11</v>
      </c>
      <c r="H61" s="15"/>
      <c r="I61" s="15">
        <f>U20</f>
        <v>0</v>
      </c>
      <c r="J61" s="15" t="s">
        <v>11</v>
      </c>
      <c r="K61" s="15"/>
      <c r="L61" s="15">
        <f>U24</f>
        <v>0</v>
      </c>
      <c r="M61" s="15" t="s">
        <v>11</v>
      </c>
      <c r="N61" s="15"/>
      <c r="O61" s="15">
        <f>U31</f>
        <v>0</v>
      </c>
      <c r="P61" s="15" t="s">
        <v>11</v>
      </c>
      <c r="Q61" s="15"/>
      <c r="R61" s="15">
        <f>U33</f>
        <v>0</v>
      </c>
      <c r="S61" s="15" t="s">
        <v>12</v>
      </c>
      <c r="T61" s="166">
        <f>C61+F61+I61+L61+O61+R61</f>
        <v>0</v>
      </c>
      <c r="U61" s="167"/>
    </row>
    <row r="62" spans="1:21" s="33" customFormat="1" ht="22.2" x14ac:dyDescent="0.3">
      <c r="U62" s="34"/>
    </row>
    <row r="63" spans="1:21" s="33" customFormat="1" ht="22.2" x14ac:dyDescent="0.3">
      <c r="U63" s="34"/>
    </row>
    <row r="64" spans="1:21" s="33" customFormat="1" ht="22.2" x14ac:dyDescent="0.3">
      <c r="U64" s="34"/>
    </row>
    <row r="65" spans="21:21" s="33" customFormat="1" ht="22.2" x14ac:dyDescent="0.3">
      <c r="U65" s="34"/>
    </row>
    <row r="66" spans="21:21" s="33" customFormat="1" ht="22.2" x14ac:dyDescent="0.3">
      <c r="U66" s="34"/>
    </row>
    <row r="67" spans="21:21" s="33" customFormat="1" ht="22.2" x14ac:dyDescent="0.3">
      <c r="U67" s="34"/>
    </row>
  </sheetData>
  <sheetProtection algorithmName="SHA-512" hashValue="C6jpw/wemaKOcXBUo31zZbZsY321YKndqCNe2nyHqY93f/e5sLkLIxEkjcFWymntLDvtZhsA76veG5FZ0NZaoQ==" saltValue="15m9imFyuz16dl4X88aHAw==" spinCount="100000" sheet="1" selectLockedCells="1"/>
  <mergeCells count="49">
    <mergeCell ref="A46:B46"/>
    <mergeCell ref="B51:B52"/>
    <mergeCell ref="B55:B56"/>
    <mergeCell ref="B60:B61"/>
    <mergeCell ref="A58:U58"/>
    <mergeCell ref="B59:U59"/>
    <mergeCell ref="C54:U54"/>
    <mergeCell ref="A54:B54"/>
    <mergeCell ref="T61:U61"/>
    <mergeCell ref="T60:U60"/>
    <mergeCell ref="A50:B50"/>
    <mergeCell ref="B47:B48"/>
    <mergeCell ref="C46:U46"/>
    <mergeCell ref="C50:U50"/>
    <mergeCell ref="A39:U39"/>
    <mergeCell ref="U31:U32"/>
    <mergeCell ref="O38:P38"/>
    <mergeCell ref="B33:B37"/>
    <mergeCell ref="F38:G38"/>
    <mergeCell ref="U17:U19"/>
    <mergeCell ref="B20:B23"/>
    <mergeCell ref="B24:B30"/>
    <mergeCell ref="B4:B16"/>
    <mergeCell ref="L38:M38"/>
    <mergeCell ref="U33:U37"/>
    <mergeCell ref="A2:B2"/>
    <mergeCell ref="A45:U45"/>
    <mergeCell ref="I38:J38"/>
    <mergeCell ref="A40:U40"/>
    <mergeCell ref="A3:B3"/>
    <mergeCell ref="A4:A23"/>
    <mergeCell ref="A24:A37"/>
    <mergeCell ref="C38:D38"/>
    <mergeCell ref="R38:S38"/>
    <mergeCell ref="B42:B43"/>
    <mergeCell ref="U20:U23"/>
    <mergeCell ref="U24:U30"/>
    <mergeCell ref="B31:B32"/>
    <mergeCell ref="B41:U41"/>
    <mergeCell ref="U4:U16"/>
    <mergeCell ref="B17:B19"/>
    <mergeCell ref="O1:U1"/>
    <mergeCell ref="C2:E2"/>
    <mergeCell ref="F2:H2"/>
    <mergeCell ref="I2:K2"/>
    <mergeCell ref="L2:N2"/>
    <mergeCell ref="O2:Q2"/>
    <mergeCell ref="R2:T2"/>
    <mergeCell ref="U2:U3"/>
  </mergeCells>
  <phoneticPr fontId="1" type="noConversion"/>
  <conditionalFormatting sqref="L43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8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6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2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1:U61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9-12班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2024-08-26T03:29:17Z</cp:lastPrinted>
  <dcterms:created xsi:type="dcterms:W3CDTF">2015-09-01T03:50:19Z</dcterms:created>
  <dcterms:modified xsi:type="dcterms:W3CDTF">2024-08-29T07:04:37Z</dcterms:modified>
</cp:coreProperties>
</file>